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084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41" i="1"/>
  <c r="J41"/>
  <c r="F41"/>
  <c r="E41"/>
  <c r="K43"/>
  <c r="L43" s="1"/>
  <c r="K42"/>
  <c r="J42"/>
  <c r="F42"/>
  <c r="E42"/>
  <c r="K25"/>
  <c r="L25"/>
  <c r="J25"/>
  <c r="F25"/>
  <c r="K22"/>
  <c r="L22" s="1"/>
  <c r="K21"/>
  <c r="L21" s="1"/>
  <c r="K23"/>
  <c r="L23" s="1"/>
  <c r="L40"/>
  <c r="K34"/>
  <c r="L34" s="1"/>
  <c r="K35"/>
  <c r="L35" s="1"/>
  <c r="K38"/>
  <c r="L38" s="1"/>
  <c r="K39"/>
  <c r="K36"/>
  <c r="K32"/>
  <c r="K31"/>
  <c r="K30"/>
  <c r="K29"/>
  <c r="K28"/>
  <c r="K26"/>
  <c r="K24"/>
  <c r="L24" s="1"/>
  <c r="K20"/>
  <c r="K17"/>
  <c r="K16"/>
  <c r="K15"/>
  <c r="K14"/>
  <c r="K13"/>
  <c r="K12"/>
  <c r="K11"/>
  <c r="K10"/>
  <c r="K9"/>
  <c r="K7"/>
  <c r="K6"/>
  <c r="K5"/>
  <c r="F33"/>
  <c r="F18"/>
  <c r="F19" s="1"/>
  <c r="K8" l="1"/>
  <c r="L36" l="1"/>
  <c r="E33"/>
  <c r="G33"/>
  <c r="J33"/>
  <c r="J18" l="1"/>
  <c r="J19" s="1"/>
  <c r="G18"/>
  <c r="G19" s="1"/>
  <c r="E18"/>
  <c r="K18" s="1"/>
  <c r="L8"/>
  <c r="E19" l="1"/>
  <c r="E25" s="1"/>
  <c r="L32"/>
  <c r="L39"/>
  <c r="L31"/>
  <c r="L30"/>
  <c r="L29"/>
  <c r="L20"/>
  <c r="L15"/>
  <c r="L14"/>
  <c r="L13"/>
  <c r="L12"/>
  <c r="L11"/>
  <c r="L10"/>
  <c r="L9"/>
  <c r="L7"/>
  <c r="L6"/>
  <c r="L5"/>
  <c r="K19" l="1"/>
  <c r="L16"/>
  <c r="L17"/>
  <c r="H18"/>
  <c r="I18"/>
  <c r="I19" s="1"/>
  <c r="L26"/>
  <c r="L28"/>
  <c r="L18" l="1"/>
  <c r="H19"/>
  <c r="L42" l="1"/>
  <c r="L19"/>
</calcChain>
</file>

<file path=xl/sharedStrings.xml><?xml version="1.0" encoding="utf-8"?>
<sst xmlns="http://schemas.openxmlformats.org/spreadsheetml/2006/main" count="50" uniqueCount="50">
  <si>
    <t>Инвариантная часть</t>
  </si>
  <si>
    <t>Образовательные курсы</t>
  </si>
  <si>
    <t>Учебные предметы</t>
  </si>
  <si>
    <t>Русский язык</t>
  </si>
  <si>
    <t xml:space="preserve">Чтение </t>
  </si>
  <si>
    <t>Математика</t>
  </si>
  <si>
    <t>Природоведение</t>
  </si>
  <si>
    <t>Биология</t>
  </si>
  <si>
    <t>География</t>
  </si>
  <si>
    <t>История Отечества</t>
  </si>
  <si>
    <t>Обществознание</t>
  </si>
  <si>
    <t>Музыка и пение</t>
  </si>
  <si>
    <t>Изобразительное искусство</t>
  </si>
  <si>
    <t>Физическая культура</t>
  </si>
  <si>
    <t>Физическая  культура</t>
  </si>
  <si>
    <t>Трудовая подготовка</t>
  </si>
  <si>
    <t>Количество часов инвариантной части</t>
  </si>
  <si>
    <t>Компонент образовательной организации</t>
  </si>
  <si>
    <t>Максимальная нагрузка на 1 ученика</t>
  </si>
  <si>
    <r>
      <rPr>
        <b/>
        <sz val="11"/>
        <color indexed="8"/>
        <rFont val="Times New Roman"/>
        <family val="1"/>
        <charset val="204"/>
      </rPr>
      <t>Внеурочная деятельность</t>
    </r>
    <r>
      <rPr>
        <sz val="11"/>
        <color indexed="8"/>
        <rFont val="Times New Roman"/>
        <family val="1"/>
        <charset val="204"/>
      </rPr>
      <t xml:space="preserve"> (включая коррекционно-развивающую область)</t>
    </r>
  </si>
  <si>
    <t>Коррекционная подготовка</t>
  </si>
  <si>
    <t>Коррекционные курсы</t>
  </si>
  <si>
    <t>Другие направления внеурочной деятельности</t>
  </si>
  <si>
    <t>Общее количество всех часов с учетом деления</t>
  </si>
  <si>
    <t>Основы безопасности жизнедеятельности</t>
  </si>
  <si>
    <t>Расвитие психомоторики и сенсорных процессов</t>
  </si>
  <si>
    <t>Логопедическое занятие</t>
  </si>
  <si>
    <t>Уроки доброты</t>
  </si>
  <si>
    <t>Количество часов с учетом деления</t>
  </si>
  <si>
    <t>Социально-бытовая ориентировка</t>
  </si>
  <si>
    <t>итого год</t>
  </si>
  <si>
    <t>Общекультурное</t>
  </si>
  <si>
    <t>Социальное</t>
  </si>
  <si>
    <t>Духовно-нравственное</t>
  </si>
  <si>
    <t>5-9 кл.</t>
  </si>
  <si>
    <t>Основы информатики</t>
  </si>
  <si>
    <t>ИТОГО:</t>
  </si>
  <si>
    <t>5а</t>
  </si>
  <si>
    <t>5б</t>
  </si>
  <si>
    <t>Учебный план по АООП для детей с умственной отсталостью (интеллектуальными нарушениями), 1 вариант,  5-9 классы  .</t>
  </si>
  <si>
    <t>Дорога, которую я выбираю</t>
  </si>
  <si>
    <t>Край родной</t>
  </si>
  <si>
    <t>Мир истории</t>
  </si>
  <si>
    <t>Говорим и пишем правильно</t>
  </si>
  <si>
    <t>Профессионально-трудовое обучение (столярное дело, домоводство, кулинария)</t>
  </si>
  <si>
    <t>Внеклассное чтение</t>
  </si>
  <si>
    <t>Обще интеллектуальное</t>
  </si>
  <si>
    <t>Общение с книгой</t>
  </si>
  <si>
    <t>Общее количество часов с учетом деления</t>
  </si>
  <si>
    <t>Общее количество всех часов без деления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</si>
</sst>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1" xfId="0" applyFont="1" applyBorder="1"/>
    <xf numFmtId="0" fontId="3" fillId="0" borderId="6" xfId="0" applyFont="1" applyBorder="1" applyAlignment="1">
      <alignment horizontal="left" vertical="distributed"/>
    </xf>
    <xf numFmtId="0" fontId="4" fillId="0" borderId="1" xfId="0" applyFont="1" applyBorder="1"/>
    <xf numFmtId="0" fontId="1" fillId="0" borderId="4" xfId="0" applyFont="1" applyBorder="1" applyAlignment="1">
      <alignment horizontal="center" vertical="distributed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/>
    <xf numFmtId="0" fontId="1" fillId="3" borderId="4" xfId="0" applyFont="1" applyFill="1" applyBorder="1"/>
    <xf numFmtId="0" fontId="1" fillId="3" borderId="9" xfId="0" applyFont="1" applyFill="1" applyBorder="1" applyAlignment="1">
      <alignment horizontal="left" vertical="center" wrapText="1"/>
    </xf>
    <xf numFmtId="0" fontId="1" fillId="4" borderId="4" xfId="0" applyFont="1" applyFill="1" applyBorder="1"/>
    <xf numFmtId="0" fontId="1" fillId="5" borderId="1" xfId="0" applyFont="1" applyFill="1" applyBorder="1"/>
    <xf numFmtId="0" fontId="1" fillId="0" borderId="4" xfId="0" applyFont="1" applyBorder="1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1" fillId="4" borderId="6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right"/>
    </xf>
    <xf numFmtId="0" fontId="3" fillId="0" borderId="6" xfId="0" applyFont="1" applyBorder="1" applyAlignment="1">
      <alignment horizontal="right" vertical="distributed"/>
    </xf>
    <xf numFmtId="0" fontId="1" fillId="0" borderId="1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4" borderId="12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right" wrapText="1"/>
    </xf>
    <xf numFmtId="0" fontId="7" fillId="0" borderId="1" xfId="0" applyFont="1" applyBorder="1"/>
    <xf numFmtId="0" fontId="8" fillId="0" borderId="1" xfId="0" applyFont="1" applyBorder="1"/>
    <xf numFmtId="0" fontId="7" fillId="3" borderId="1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3" borderId="4" xfId="0" applyFont="1" applyFill="1" applyBorder="1"/>
    <xf numFmtId="0" fontId="7" fillId="4" borderId="4" xfId="0" applyFont="1" applyFill="1" applyBorder="1"/>
    <xf numFmtId="0" fontId="7" fillId="5" borderId="1" xfId="0" applyFont="1" applyFill="1" applyBorder="1"/>
    <xf numFmtId="0" fontId="7" fillId="3" borderId="4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7" fillId="4" borderId="4" xfId="0" applyFont="1" applyFill="1" applyBorder="1" applyAlignment="1"/>
    <xf numFmtId="0" fontId="1" fillId="4" borderId="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9" fillId="0" borderId="1" xfId="0" applyFont="1" applyBorder="1" applyAlignment="1">
      <alignment horizontal="center" vertical="distributed"/>
    </xf>
    <xf numFmtId="0" fontId="6" fillId="0" borderId="6" xfId="0" applyFont="1" applyBorder="1" applyAlignment="1">
      <alignment horizontal="right" vertical="distributed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0" fontId="7" fillId="4" borderId="12" xfId="0" applyFont="1" applyFill="1" applyBorder="1" applyAlignment="1">
      <alignment horizontal="right" wrapText="1"/>
    </xf>
    <xf numFmtId="0" fontId="7" fillId="3" borderId="13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0" fillId="0" borderId="1" xfId="0" applyFont="1" applyBorder="1"/>
    <xf numFmtId="0" fontId="1" fillId="4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 wrapText="1"/>
    </xf>
    <xf numFmtId="0" fontId="7" fillId="4" borderId="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 wrapText="1"/>
    </xf>
    <xf numFmtId="0" fontId="0" fillId="4" borderId="6" xfId="0" applyFill="1" applyBorder="1" applyAlignment="1">
      <alignment horizontal="right"/>
    </xf>
    <xf numFmtId="0" fontId="11" fillId="0" borderId="0" xfId="0" applyFont="1"/>
    <xf numFmtId="0" fontId="11" fillId="0" borderId="1" xfId="0" applyFont="1" applyBorder="1"/>
    <xf numFmtId="0" fontId="7" fillId="4" borderId="13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/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4" xfId="0" applyFont="1" applyFill="1" applyBorder="1"/>
    <xf numFmtId="0" fontId="1" fillId="0" borderId="9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top" wrapText="1"/>
    </xf>
    <xf numFmtId="0" fontId="1" fillId="4" borderId="6" xfId="0" applyFont="1" applyFill="1" applyBorder="1" applyAlignment="1"/>
    <xf numFmtId="0" fontId="0" fillId="3" borderId="4" xfId="0" applyFill="1" applyBorder="1"/>
    <xf numFmtId="0" fontId="7" fillId="4" borderId="4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7" fillId="0" borderId="4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right" wrapText="1"/>
    </xf>
    <xf numFmtId="0" fontId="7" fillId="4" borderId="6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25" workbookViewId="0">
      <selection activeCell="K42" sqref="K42"/>
    </sheetView>
  </sheetViews>
  <sheetFormatPr defaultRowHeight="15"/>
  <cols>
    <col min="1" max="1" width="4.140625" customWidth="1"/>
    <col min="2" max="2" width="9.140625" hidden="1" customWidth="1"/>
    <col min="3" max="3" width="13.7109375" customWidth="1"/>
    <col min="4" max="4" width="25.7109375" customWidth="1"/>
    <col min="5" max="6" width="5.28515625" customWidth="1"/>
    <col min="7" max="7" width="4.7109375" customWidth="1"/>
    <col min="8" max="8" width="4.140625" customWidth="1"/>
    <col min="9" max="9" width="4.42578125" customWidth="1"/>
    <col min="10" max="10" width="4.140625" customWidth="1"/>
    <col min="11" max="11" width="5.7109375" customWidth="1"/>
    <col min="12" max="12" width="7.42578125" customWidth="1"/>
  </cols>
  <sheetData>
    <row r="1" spans="1:12" ht="14.45" customHeight="1">
      <c r="A1" s="131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3"/>
    </row>
    <row r="2" spans="1:1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</row>
    <row r="3" spans="1:12" ht="15" customHeight="1">
      <c r="A3" s="159" t="s">
        <v>0</v>
      </c>
      <c r="B3" s="160"/>
      <c r="C3" s="163" t="s">
        <v>1</v>
      </c>
      <c r="D3" s="110" t="s">
        <v>2</v>
      </c>
      <c r="E3" s="153"/>
      <c r="F3" s="154"/>
      <c r="G3" s="154"/>
      <c r="H3" s="154"/>
      <c r="I3" s="154"/>
      <c r="J3" s="154"/>
      <c r="K3" s="154"/>
      <c r="L3" s="155"/>
    </row>
    <row r="4" spans="1:12">
      <c r="A4" s="159"/>
      <c r="B4" s="160"/>
      <c r="C4" s="163"/>
      <c r="D4" s="111"/>
      <c r="E4" s="41" t="s">
        <v>37</v>
      </c>
      <c r="F4" s="41" t="s">
        <v>38</v>
      </c>
      <c r="G4" s="17">
        <v>6</v>
      </c>
      <c r="H4" s="1">
        <v>7</v>
      </c>
      <c r="I4" s="1">
        <v>8</v>
      </c>
      <c r="J4" s="25">
        <v>9</v>
      </c>
      <c r="K4" s="18" t="s">
        <v>34</v>
      </c>
      <c r="L4" s="52" t="s">
        <v>30</v>
      </c>
    </row>
    <row r="5" spans="1:12">
      <c r="A5" s="159"/>
      <c r="B5" s="160"/>
      <c r="C5" s="163"/>
      <c r="D5" s="2" t="s">
        <v>3</v>
      </c>
      <c r="E5" s="42">
        <v>5</v>
      </c>
      <c r="F5" s="42">
        <v>5</v>
      </c>
      <c r="G5" s="19">
        <v>4</v>
      </c>
      <c r="H5" s="1">
        <v>4</v>
      </c>
      <c r="I5" s="1">
        <v>4</v>
      </c>
      <c r="J5" s="25">
        <v>3</v>
      </c>
      <c r="K5" s="1">
        <f>E5+F5+J5</f>
        <v>13</v>
      </c>
      <c r="L5" s="12">
        <f>K5*34</f>
        <v>442</v>
      </c>
    </row>
    <row r="6" spans="1:12">
      <c r="A6" s="159"/>
      <c r="B6" s="160"/>
      <c r="C6" s="163"/>
      <c r="D6" s="1" t="s">
        <v>4</v>
      </c>
      <c r="E6" s="25">
        <v>4</v>
      </c>
      <c r="F6" s="25">
        <v>4</v>
      </c>
      <c r="G6" s="1">
        <v>4</v>
      </c>
      <c r="H6" s="3">
        <v>3</v>
      </c>
      <c r="I6" s="1">
        <v>3</v>
      </c>
      <c r="J6" s="25">
        <v>3</v>
      </c>
      <c r="K6" s="1">
        <f>E6+F6+J6</f>
        <v>11</v>
      </c>
      <c r="L6" s="12">
        <f>K6*34</f>
        <v>374</v>
      </c>
    </row>
    <row r="7" spans="1:12">
      <c r="A7" s="159"/>
      <c r="B7" s="160"/>
      <c r="C7" s="163"/>
      <c r="D7" s="1" t="s">
        <v>5</v>
      </c>
      <c r="E7" s="25">
        <v>5</v>
      </c>
      <c r="F7" s="25">
        <v>5</v>
      </c>
      <c r="G7" s="1">
        <v>5</v>
      </c>
      <c r="H7" s="1">
        <v>5</v>
      </c>
      <c r="I7" s="1">
        <v>5</v>
      </c>
      <c r="J7" s="25">
        <v>4</v>
      </c>
      <c r="K7" s="1">
        <f>E7+F7+J7</f>
        <v>14</v>
      </c>
      <c r="L7" s="12">
        <f>K7*34</f>
        <v>476</v>
      </c>
    </row>
    <row r="8" spans="1:12">
      <c r="A8" s="159"/>
      <c r="B8" s="160"/>
      <c r="C8" s="163"/>
      <c r="D8" s="1" t="s">
        <v>6</v>
      </c>
      <c r="E8" s="25">
        <v>2</v>
      </c>
      <c r="F8" s="25">
        <v>2</v>
      </c>
      <c r="G8" s="1"/>
      <c r="H8" s="1"/>
      <c r="I8" s="1"/>
      <c r="J8" s="25"/>
      <c r="K8" s="1">
        <f t="shared" ref="K8" si="0">SUM(E8:J8)</f>
        <v>4</v>
      </c>
      <c r="L8" s="12">
        <f>K8*34</f>
        <v>136</v>
      </c>
    </row>
    <row r="9" spans="1:12">
      <c r="A9" s="159"/>
      <c r="B9" s="160"/>
      <c r="C9" s="163"/>
      <c r="D9" s="1" t="s">
        <v>7</v>
      </c>
      <c r="E9" s="25"/>
      <c r="F9" s="25"/>
      <c r="G9" s="1">
        <v>2</v>
      </c>
      <c r="H9" s="1">
        <v>2</v>
      </c>
      <c r="I9" s="1">
        <v>2</v>
      </c>
      <c r="J9" s="25">
        <v>2</v>
      </c>
      <c r="K9" s="1">
        <f>J9</f>
        <v>2</v>
      </c>
      <c r="L9" s="12">
        <f t="shared" ref="L9:L25" si="1">K9*34</f>
        <v>68</v>
      </c>
    </row>
    <row r="10" spans="1:12">
      <c r="A10" s="159"/>
      <c r="B10" s="160"/>
      <c r="C10" s="163"/>
      <c r="D10" s="1" t="s">
        <v>8</v>
      </c>
      <c r="E10" s="25"/>
      <c r="F10" s="25"/>
      <c r="G10" s="1">
        <v>2</v>
      </c>
      <c r="H10" s="1">
        <v>2</v>
      </c>
      <c r="I10" s="1">
        <v>2</v>
      </c>
      <c r="J10" s="25">
        <v>2</v>
      </c>
      <c r="K10" s="1">
        <f>J10</f>
        <v>2</v>
      </c>
      <c r="L10" s="12">
        <f t="shared" si="1"/>
        <v>68</v>
      </c>
    </row>
    <row r="11" spans="1:12">
      <c r="A11" s="159"/>
      <c r="B11" s="160"/>
      <c r="C11" s="163"/>
      <c r="D11" s="1" t="s">
        <v>9</v>
      </c>
      <c r="E11" s="25"/>
      <c r="F11" s="25"/>
      <c r="G11" s="1"/>
      <c r="H11" s="1">
        <v>2</v>
      </c>
      <c r="I11" s="1">
        <v>2</v>
      </c>
      <c r="J11" s="25">
        <v>2</v>
      </c>
      <c r="K11" s="1">
        <f>J11</f>
        <v>2</v>
      </c>
      <c r="L11" s="12">
        <f t="shared" si="1"/>
        <v>68</v>
      </c>
    </row>
    <row r="12" spans="1:12">
      <c r="A12" s="159"/>
      <c r="B12" s="160"/>
      <c r="C12" s="163"/>
      <c r="D12" s="1" t="s">
        <v>10</v>
      </c>
      <c r="E12" s="25"/>
      <c r="F12" s="25"/>
      <c r="G12" s="1"/>
      <c r="H12" s="1"/>
      <c r="I12" s="1">
        <v>1</v>
      </c>
      <c r="J12" s="25">
        <v>1</v>
      </c>
      <c r="K12" s="1">
        <f>J12</f>
        <v>1</v>
      </c>
      <c r="L12" s="12">
        <f t="shared" si="1"/>
        <v>34</v>
      </c>
    </row>
    <row r="13" spans="1:12">
      <c r="A13" s="159"/>
      <c r="B13" s="160"/>
      <c r="C13" s="163"/>
      <c r="D13" s="1" t="s">
        <v>11</v>
      </c>
      <c r="E13" s="25">
        <v>1</v>
      </c>
      <c r="F13" s="25">
        <v>1</v>
      </c>
      <c r="G13" s="1">
        <v>1</v>
      </c>
      <c r="H13" s="1">
        <v>1</v>
      </c>
      <c r="I13" s="1">
        <v>1</v>
      </c>
      <c r="J13" s="25"/>
      <c r="K13" s="1">
        <f>E13+F13</f>
        <v>2</v>
      </c>
      <c r="L13" s="12">
        <f t="shared" si="1"/>
        <v>68</v>
      </c>
    </row>
    <row r="14" spans="1:12">
      <c r="A14" s="159"/>
      <c r="B14" s="160"/>
      <c r="C14" s="164"/>
      <c r="D14" s="1" t="s">
        <v>12</v>
      </c>
      <c r="E14" s="25">
        <v>1</v>
      </c>
      <c r="F14" s="25">
        <v>1</v>
      </c>
      <c r="G14" s="1">
        <v>1</v>
      </c>
      <c r="H14" s="1">
        <v>1</v>
      </c>
      <c r="I14" s="1"/>
      <c r="J14" s="25"/>
      <c r="K14" s="1">
        <f>E14+F14</f>
        <v>2</v>
      </c>
      <c r="L14" s="12">
        <f t="shared" si="1"/>
        <v>68</v>
      </c>
    </row>
    <row r="15" spans="1:12" ht="30">
      <c r="A15" s="159"/>
      <c r="B15" s="160"/>
      <c r="C15" s="4" t="s">
        <v>13</v>
      </c>
      <c r="D15" s="5" t="s">
        <v>14</v>
      </c>
      <c r="E15" s="43">
        <v>3</v>
      </c>
      <c r="F15" s="43">
        <v>3</v>
      </c>
      <c r="G15" s="18">
        <v>3</v>
      </c>
      <c r="H15" s="1">
        <v>3</v>
      </c>
      <c r="I15" s="1">
        <v>3</v>
      </c>
      <c r="J15" s="25">
        <v>3</v>
      </c>
      <c r="K15" s="1">
        <f t="shared" ref="K15:K20" si="2">E15+F15+J15</f>
        <v>9</v>
      </c>
      <c r="L15" s="12">
        <f t="shared" si="1"/>
        <v>306</v>
      </c>
    </row>
    <row r="16" spans="1:12" ht="15" customHeight="1">
      <c r="A16" s="159"/>
      <c r="B16" s="160"/>
      <c r="C16" s="112" t="s">
        <v>15</v>
      </c>
      <c r="D16" s="113" t="s">
        <v>44</v>
      </c>
      <c r="E16" s="44">
        <v>6</v>
      </c>
      <c r="F16" s="44">
        <v>6</v>
      </c>
      <c r="G16" s="20">
        <v>6</v>
      </c>
      <c r="H16" s="1">
        <v>8</v>
      </c>
      <c r="I16" s="3">
        <v>8</v>
      </c>
      <c r="J16" s="26">
        <v>10</v>
      </c>
      <c r="K16" s="1">
        <f t="shared" si="2"/>
        <v>22</v>
      </c>
      <c r="L16" s="12">
        <f t="shared" si="1"/>
        <v>748</v>
      </c>
    </row>
    <row r="17" spans="1:12" ht="28.5" customHeight="1">
      <c r="A17" s="161"/>
      <c r="B17" s="162"/>
      <c r="C17" s="112"/>
      <c r="D17" s="114"/>
      <c r="E17" s="67">
        <v>6</v>
      </c>
      <c r="F17" s="67">
        <v>6</v>
      </c>
      <c r="G17" s="68">
        <v>6</v>
      </c>
      <c r="H17" s="1">
        <v>8</v>
      </c>
      <c r="I17" s="3">
        <v>8</v>
      </c>
      <c r="J17" s="26">
        <v>10</v>
      </c>
      <c r="K17" s="1">
        <f t="shared" si="2"/>
        <v>22</v>
      </c>
      <c r="L17" s="12">
        <f t="shared" si="1"/>
        <v>748</v>
      </c>
    </row>
    <row r="18" spans="1:12">
      <c r="A18" s="119" t="s">
        <v>16</v>
      </c>
      <c r="B18" s="120"/>
      <c r="C18" s="120"/>
      <c r="D18" s="121"/>
      <c r="E18" s="45">
        <f>E5+E6+E7+E8+E9+E10+E11+E12+E13+E14+E15+E16</f>
        <v>27</v>
      </c>
      <c r="F18" s="45">
        <f>F5+F6+F7+F8+F9+F10+F11+F12+F13+F14+F15+F16</f>
        <v>27</v>
      </c>
      <c r="G18" s="73">
        <f>G5+G6+G7+G8+G9+G10+G11+G12+G13+G14+G15+G16</f>
        <v>28</v>
      </c>
      <c r="H18" s="69">
        <f>H5+H6+H7+H9+H10+H11+H13+H14+H15+H16</f>
        <v>31</v>
      </c>
      <c r="I18" s="69">
        <f>I5+I6+I7+I9+I10+I11+I12+I15+I16+I13</f>
        <v>31</v>
      </c>
      <c r="J18" s="27">
        <f>J5+J6+J7+J8+J9+J10+J11+J12+J13+J14+J15+J16</f>
        <v>30</v>
      </c>
      <c r="K18" s="6">
        <f t="shared" si="2"/>
        <v>84</v>
      </c>
      <c r="L18" s="13">
        <f t="shared" si="1"/>
        <v>2856</v>
      </c>
    </row>
    <row r="19" spans="1:12">
      <c r="A19" s="119" t="s">
        <v>28</v>
      </c>
      <c r="B19" s="120"/>
      <c r="C19" s="120"/>
      <c r="D19" s="121"/>
      <c r="E19" s="45">
        <f t="shared" ref="E19:J19" si="3">E18+E17</f>
        <v>33</v>
      </c>
      <c r="F19" s="45">
        <f t="shared" si="3"/>
        <v>33</v>
      </c>
      <c r="G19" s="73">
        <f t="shared" si="3"/>
        <v>34</v>
      </c>
      <c r="H19" s="69">
        <f t="shared" si="3"/>
        <v>39</v>
      </c>
      <c r="I19" s="69">
        <f t="shared" si="3"/>
        <v>39</v>
      </c>
      <c r="J19" s="27">
        <f t="shared" si="3"/>
        <v>40</v>
      </c>
      <c r="K19" s="6">
        <f t="shared" si="2"/>
        <v>106</v>
      </c>
      <c r="L19" s="13">
        <f t="shared" si="1"/>
        <v>3604</v>
      </c>
    </row>
    <row r="20" spans="1:12" ht="15" customHeight="1">
      <c r="A20" s="122" t="s">
        <v>17</v>
      </c>
      <c r="B20" s="123"/>
      <c r="C20" s="123"/>
      <c r="D20" s="124"/>
      <c r="E20" s="21">
        <v>2</v>
      </c>
      <c r="F20" s="21">
        <v>2</v>
      </c>
      <c r="G20" s="51">
        <v>2</v>
      </c>
      <c r="H20" s="1">
        <v>1</v>
      </c>
      <c r="I20" s="1">
        <v>2</v>
      </c>
      <c r="J20" s="25">
        <v>3</v>
      </c>
      <c r="K20" s="1">
        <f t="shared" si="2"/>
        <v>7</v>
      </c>
      <c r="L20" s="12">
        <f t="shared" si="1"/>
        <v>238</v>
      </c>
    </row>
    <row r="21" spans="1:12" ht="15" customHeight="1">
      <c r="A21" s="115" t="s">
        <v>43</v>
      </c>
      <c r="B21" s="116"/>
      <c r="C21" s="116"/>
      <c r="D21" s="117"/>
      <c r="E21" s="46"/>
      <c r="F21" s="46"/>
      <c r="G21" s="22"/>
      <c r="H21" s="11"/>
      <c r="I21" s="11"/>
      <c r="J21" s="28">
        <v>1</v>
      </c>
      <c r="K21" s="11">
        <f t="shared" ref="K21" si="4">SUM(E21:J21)</f>
        <v>1</v>
      </c>
      <c r="L21" s="12">
        <f t="shared" ref="L21:L22" si="5">K21*34</f>
        <v>34</v>
      </c>
    </row>
    <row r="22" spans="1:12" ht="15" customHeight="1">
      <c r="A22" s="156" t="s">
        <v>45</v>
      </c>
      <c r="B22" s="157"/>
      <c r="C22" s="157"/>
      <c r="D22" s="158"/>
      <c r="E22" s="46">
        <v>1</v>
      </c>
      <c r="F22" s="46">
        <v>1</v>
      </c>
      <c r="G22" s="22">
        <v>1</v>
      </c>
      <c r="H22" s="11"/>
      <c r="I22" s="40">
        <v>1</v>
      </c>
      <c r="J22" s="29">
        <v>1</v>
      </c>
      <c r="K22" s="11">
        <f>E22+F22+J22</f>
        <v>3</v>
      </c>
      <c r="L22" s="12">
        <f t="shared" si="5"/>
        <v>102</v>
      </c>
    </row>
    <row r="23" spans="1:12" ht="15" customHeight="1">
      <c r="A23" s="156" t="s">
        <v>24</v>
      </c>
      <c r="B23" s="157"/>
      <c r="C23" s="157"/>
      <c r="D23" s="158"/>
      <c r="E23" s="46">
        <v>1</v>
      </c>
      <c r="F23" s="46">
        <v>1</v>
      </c>
      <c r="G23" s="22">
        <v>1</v>
      </c>
      <c r="H23" s="11">
        <v>1</v>
      </c>
      <c r="I23" s="11">
        <v>1</v>
      </c>
      <c r="J23" s="28">
        <v>1</v>
      </c>
      <c r="K23" s="11">
        <f t="shared" ref="K23" si="6">E23+F23+J23</f>
        <v>3</v>
      </c>
      <c r="L23" s="12">
        <f t="shared" ref="L23" si="7">K23*34</f>
        <v>102</v>
      </c>
    </row>
    <row r="24" spans="1:12" ht="15" customHeight="1">
      <c r="A24" s="125" t="s">
        <v>18</v>
      </c>
      <c r="B24" s="126"/>
      <c r="C24" s="126"/>
      <c r="D24" s="127"/>
      <c r="E24" s="47">
        <v>29</v>
      </c>
      <c r="F24" s="47">
        <v>29</v>
      </c>
      <c r="G24" s="70">
        <v>30</v>
      </c>
      <c r="H24" s="72">
        <v>32</v>
      </c>
      <c r="I24" s="72">
        <v>33</v>
      </c>
      <c r="J24" s="30">
        <v>33</v>
      </c>
      <c r="K24" s="7">
        <f>E24+F24+J24</f>
        <v>91</v>
      </c>
      <c r="L24" s="13">
        <f t="shared" si="1"/>
        <v>3094</v>
      </c>
    </row>
    <row r="25" spans="1:12" ht="15" customHeight="1">
      <c r="A25" s="128" t="s">
        <v>48</v>
      </c>
      <c r="B25" s="129"/>
      <c r="C25" s="129"/>
      <c r="D25" s="130"/>
      <c r="E25" s="47">
        <f>E19+E20</f>
        <v>35</v>
      </c>
      <c r="F25" s="47">
        <f>F19+F20</f>
        <v>35</v>
      </c>
      <c r="G25" s="70"/>
      <c r="H25" s="72"/>
      <c r="I25" s="72"/>
      <c r="J25" s="47">
        <f>J19+J20</f>
        <v>43</v>
      </c>
      <c r="K25" s="7">
        <f>E25+F25+J25</f>
        <v>113</v>
      </c>
      <c r="L25" s="76">
        <f t="shared" si="1"/>
        <v>3842</v>
      </c>
    </row>
    <row r="26" spans="1:12" ht="15" customHeight="1">
      <c r="A26" s="96" t="s">
        <v>19</v>
      </c>
      <c r="B26" s="97"/>
      <c r="C26" s="97"/>
      <c r="D26" s="98"/>
      <c r="E26" s="88">
        <v>10</v>
      </c>
      <c r="F26" s="88">
        <v>10</v>
      </c>
      <c r="G26" s="102">
        <v>10</v>
      </c>
      <c r="H26" s="151">
        <v>10</v>
      </c>
      <c r="I26" s="151">
        <v>10</v>
      </c>
      <c r="J26" s="77">
        <v>10</v>
      </c>
      <c r="K26" s="151">
        <f>E26+F26+J26</f>
        <v>30</v>
      </c>
      <c r="L26" s="139">
        <f>K26*34</f>
        <v>1020</v>
      </c>
    </row>
    <row r="27" spans="1:12">
      <c r="A27" s="99"/>
      <c r="B27" s="100"/>
      <c r="C27" s="100"/>
      <c r="D27" s="101"/>
      <c r="E27" s="89"/>
      <c r="F27" s="89"/>
      <c r="G27" s="103"/>
      <c r="H27" s="152"/>
      <c r="I27" s="152"/>
      <c r="J27" s="78"/>
      <c r="K27" s="152"/>
      <c r="L27" s="140"/>
    </row>
    <row r="28" spans="1:12" ht="30" customHeight="1">
      <c r="A28" s="93" t="s">
        <v>20</v>
      </c>
      <c r="B28" s="94"/>
      <c r="C28" s="95"/>
      <c r="D28" s="8" t="s">
        <v>21</v>
      </c>
      <c r="E28" s="47">
        <v>5</v>
      </c>
      <c r="F28" s="47">
        <v>5</v>
      </c>
      <c r="G28" s="70">
        <v>5</v>
      </c>
      <c r="H28" s="72">
        <v>5</v>
      </c>
      <c r="I28" s="72">
        <v>5</v>
      </c>
      <c r="J28" s="30">
        <v>5</v>
      </c>
      <c r="K28" s="7">
        <f>E28+F28+J28</f>
        <v>15</v>
      </c>
      <c r="L28" s="13">
        <f t="shared" ref="L28:L34" si="8">K28*34</f>
        <v>510</v>
      </c>
    </row>
    <row r="29" spans="1:12" ht="19.5" customHeight="1">
      <c r="A29" s="90" t="s">
        <v>29</v>
      </c>
      <c r="B29" s="91"/>
      <c r="C29" s="91"/>
      <c r="D29" s="92"/>
      <c r="E29" s="48">
        <v>1</v>
      </c>
      <c r="F29" s="48">
        <v>1</v>
      </c>
      <c r="G29" s="23">
        <v>2</v>
      </c>
      <c r="H29" s="9">
        <v>2</v>
      </c>
      <c r="I29" s="9">
        <v>2</v>
      </c>
      <c r="J29" s="31">
        <v>2</v>
      </c>
      <c r="K29" s="9">
        <f>E29+F29+J29</f>
        <v>4</v>
      </c>
      <c r="L29" s="12">
        <f t="shared" si="8"/>
        <v>136</v>
      </c>
    </row>
    <row r="30" spans="1:12" ht="28.5" customHeight="1">
      <c r="A30" s="90" t="s">
        <v>25</v>
      </c>
      <c r="B30" s="91"/>
      <c r="C30" s="91"/>
      <c r="D30" s="92"/>
      <c r="E30" s="48">
        <v>2</v>
      </c>
      <c r="F30" s="48">
        <v>2</v>
      </c>
      <c r="G30" s="23">
        <v>2</v>
      </c>
      <c r="H30" s="9">
        <v>2</v>
      </c>
      <c r="I30" s="9">
        <v>2</v>
      </c>
      <c r="J30" s="37">
        <v>2</v>
      </c>
      <c r="K30" s="9">
        <f>E30+F30+J30</f>
        <v>6</v>
      </c>
      <c r="L30" s="12">
        <f t="shared" si="8"/>
        <v>204</v>
      </c>
    </row>
    <row r="31" spans="1:12" ht="15.75" customHeight="1">
      <c r="A31" s="90" t="s">
        <v>26</v>
      </c>
      <c r="B31" s="91"/>
      <c r="C31" s="91"/>
      <c r="D31" s="92"/>
      <c r="E31" s="48">
        <v>2</v>
      </c>
      <c r="F31" s="48">
        <v>2</v>
      </c>
      <c r="G31" s="23">
        <v>1</v>
      </c>
      <c r="H31" s="9">
        <v>1</v>
      </c>
      <c r="I31" s="9">
        <v>1</v>
      </c>
      <c r="J31" s="31">
        <v>1</v>
      </c>
      <c r="K31" s="9">
        <f>E31+F31+J31</f>
        <v>5</v>
      </c>
      <c r="L31" s="12">
        <f t="shared" si="8"/>
        <v>170</v>
      </c>
    </row>
    <row r="32" spans="1:12" ht="19.5" customHeight="1">
      <c r="A32" s="141" t="s">
        <v>22</v>
      </c>
      <c r="B32" s="142"/>
      <c r="C32" s="142"/>
      <c r="D32" s="143"/>
      <c r="E32" s="47">
        <v>5</v>
      </c>
      <c r="F32" s="47">
        <v>5</v>
      </c>
      <c r="G32" s="70">
        <v>5</v>
      </c>
      <c r="H32" s="147">
        <v>5</v>
      </c>
      <c r="I32" s="147">
        <v>5</v>
      </c>
      <c r="J32" s="33">
        <v>5</v>
      </c>
      <c r="K32" s="149">
        <f>E32+F32+J32</f>
        <v>15</v>
      </c>
      <c r="L32" s="137">
        <f t="shared" si="8"/>
        <v>510</v>
      </c>
    </row>
    <row r="33" spans="1:12" ht="0.75" customHeight="1">
      <c r="A33" s="144"/>
      <c r="B33" s="145"/>
      <c r="C33" s="145"/>
      <c r="D33" s="146"/>
      <c r="E33" s="49">
        <f>SUM(E32)</f>
        <v>5</v>
      </c>
      <c r="F33" s="49">
        <f>SUM(F32)</f>
        <v>5</v>
      </c>
      <c r="G33" s="71">
        <f>SUM(G32)</f>
        <v>5</v>
      </c>
      <c r="H33" s="148"/>
      <c r="I33" s="148"/>
      <c r="J33" s="34">
        <f>SUM(J32)</f>
        <v>5</v>
      </c>
      <c r="K33" s="150"/>
      <c r="L33" s="138"/>
    </row>
    <row r="34" spans="1:12" ht="15" customHeight="1">
      <c r="A34" s="104" t="s">
        <v>46</v>
      </c>
      <c r="B34" s="105"/>
      <c r="C34" s="106"/>
      <c r="D34" s="58" t="s">
        <v>42</v>
      </c>
      <c r="E34" s="60">
        <v>1</v>
      </c>
      <c r="F34" s="60">
        <v>1</v>
      </c>
      <c r="G34" s="74">
        <v>1</v>
      </c>
      <c r="H34" s="75">
        <v>1</v>
      </c>
      <c r="I34" s="53">
        <v>1</v>
      </c>
      <c r="J34" s="55"/>
      <c r="K34" s="53">
        <f>E34+F34</f>
        <v>2</v>
      </c>
      <c r="L34" s="57">
        <f t="shared" si="8"/>
        <v>68</v>
      </c>
    </row>
    <row r="35" spans="1:12" ht="15" customHeight="1">
      <c r="A35" s="107"/>
      <c r="B35" s="108"/>
      <c r="C35" s="109"/>
      <c r="D35" s="59" t="s">
        <v>41</v>
      </c>
      <c r="E35" s="50"/>
      <c r="F35" s="50"/>
      <c r="G35" s="24"/>
      <c r="H35" s="36"/>
      <c r="I35" s="38"/>
      <c r="J35" s="35">
        <v>1</v>
      </c>
      <c r="K35" s="15">
        <f>J35</f>
        <v>1</v>
      </c>
      <c r="L35" s="12">
        <f>K35*34</f>
        <v>34</v>
      </c>
    </row>
    <row r="36" spans="1:12" ht="21" customHeight="1">
      <c r="A36" s="79" t="s">
        <v>31</v>
      </c>
      <c r="B36" s="80"/>
      <c r="C36" s="81"/>
      <c r="D36" s="173" t="s">
        <v>47</v>
      </c>
      <c r="E36" s="175">
        <v>1</v>
      </c>
      <c r="F36" s="175">
        <v>1</v>
      </c>
      <c r="G36" s="171">
        <v>1</v>
      </c>
      <c r="H36" s="151">
        <v>1</v>
      </c>
      <c r="I36" s="151">
        <v>1</v>
      </c>
      <c r="J36" s="77">
        <v>1</v>
      </c>
      <c r="K36" s="151">
        <f>E36+F36+J36</f>
        <v>3</v>
      </c>
      <c r="L36" s="139">
        <f>K36*34</f>
        <v>102</v>
      </c>
    </row>
    <row r="37" spans="1:12" ht="2.25" customHeight="1">
      <c r="A37" s="82"/>
      <c r="B37" s="83"/>
      <c r="C37" s="84"/>
      <c r="D37" s="174"/>
      <c r="E37" s="176"/>
      <c r="F37" s="176"/>
      <c r="G37" s="172"/>
      <c r="H37" s="152"/>
      <c r="I37" s="152"/>
      <c r="J37" s="78"/>
      <c r="K37" s="152"/>
      <c r="L37" s="140"/>
    </row>
    <row r="38" spans="1:12" ht="29.25" customHeight="1">
      <c r="A38" s="104" t="s">
        <v>32</v>
      </c>
      <c r="B38" s="105"/>
      <c r="C38" s="106"/>
      <c r="D38" s="16" t="s">
        <v>40</v>
      </c>
      <c r="E38" s="54">
        <v>1</v>
      </c>
      <c r="F38" s="54">
        <v>1</v>
      </c>
      <c r="G38" s="56">
        <v>1</v>
      </c>
      <c r="H38" s="53">
        <v>1</v>
      </c>
      <c r="I38" s="53">
        <v>1</v>
      </c>
      <c r="J38" s="55">
        <v>1</v>
      </c>
      <c r="K38" s="53">
        <f>E38+F38+J38</f>
        <v>3</v>
      </c>
      <c r="L38" s="12">
        <f t="shared" ref="L38:L42" si="9">K38*34</f>
        <v>102</v>
      </c>
    </row>
    <row r="39" spans="1:12" ht="15" customHeight="1">
      <c r="A39" s="168"/>
      <c r="B39" s="169"/>
      <c r="C39" s="170"/>
      <c r="D39" s="16" t="s">
        <v>35</v>
      </c>
      <c r="E39" s="50">
        <v>1</v>
      </c>
      <c r="F39" s="50">
        <v>1</v>
      </c>
      <c r="G39" s="24">
        <v>1</v>
      </c>
      <c r="H39" s="36">
        <v>1</v>
      </c>
      <c r="I39" s="38">
        <v>1</v>
      </c>
      <c r="J39" s="35">
        <v>1</v>
      </c>
      <c r="K39" s="39">
        <f>E39+F39+J39</f>
        <v>3</v>
      </c>
      <c r="L39" s="12">
        <f t="shared" si="9"/>
        <v>102</v>
      </c>
    </row>
    <row r="40" spans="1:12" ht="31.5" customHeight="1">
      <c r="A40" s="165" t="s">
        <v>33</v>
      </c>
      <c r="B40" s="166"/>
      <c r="C40" s="167"/>
      <c r="D40" s="61" t="s">
        <v>27</v>
      </c>
      <c r="E40" s="62">
        <v>1</v>
      </c>
      <c r="F40" s="62">
        <v>1</v>
      </c>
      <c r="G40" s="63">
        <v>1</v>
      </c>
      <c r="H40" s="64">
        <v>1</v>
      </c>
      <c r="I40" s="64">
        <v>1</v>
      </c>
      <c r="J40" s="65">
        <v>1</v>
      </c>
      <c r="K40" s="64">
        <v>3</v>
      </c>
      <c r="L40" s="66">
        <f t="shared" si="9"/>
        <v>102</v>
      </c>
    </row>
    <row r="41" spans="1:12" ht="19.5" customHeight="1">
      <c r="A41" s="179" t="s">
        <v>49</v>
      </c>
      <c r="B41" s="179"/>
      <c r="C41" s="179"/>
      <c r="D41" s="179"/>
      <c r="E41" s="32">
        <f>E18+E20+E26</f>
        <v>39</v>
      </c>
      <c r="F41" s="32">
        <f>F18+F20+F26</f>
        <v>39</v>
      </c>
      <c r="G41" s="63"/>
      <c r="H41" s="64"/>
      <c r="I41" s="64"/>
      <c r="J41" s="32">
        <f>J18+J20+J26</f>
        <v>43</v>
      </c>
      <c r="K41" s="177">
        <f>E41+F41+J41</f>
        <v>121</v>
      </c>
      <c r="L41" s="178"/>
    </row>
    <row r="42" spans="1:12">
      <c r="A42" s="85" t="s">
        <v>23</v>
      </c>
      <c r="B42" s="86"/>
      <c r="C42" s="86"/>
      <c r="D42" s="87"/>
      <c r="E42" s="32">
        <f>E25+E26</f>
        <v>45</v>
      </c>
      <c r="F42" s="32">
        <f>F25+F26</f>
        <v>45</v>
      </c>
      <c r="G42" s="69"/>
      <c r="H42" s="69"/>
      <c r="I42" s="69"/>
      <c r="J42" s="32">
        <f>J25+J26</f>
        <v>53</v>
      </c>
      <c r="K42" s="10">
        <f>E42+F42+J42</f>
        <v>143</v>
      </c>
      <c r="L42" s="14">
        <f t="shared" si="9"/>
        <v>4862</v>
      </c>
    </row>
    <row r="43" spans="1:12">
      <c r="A43" s="118" t="s">
        <v>36</v>
      </c>
      <c r="B43" s="118"/>
      <c r="C43" s="118"/>
      <c r="D43" s="118"/>
      <c r="E43" s="32">
        <v>45</v>
      </c>
      <c r="F43" s="32">
        <v>45</v>
      </c>
      <c r="G43" s="69"/>
      <c r="H43" s="69"/>
      <c r="I43" s="69"/>
      <c r="J43" s="32">
        <v>53</v>
      </c>
      <c r="K43" s="10">
        <f>E43+F43+J43</f>
        <v>143</v>
      </c>
      <c r="L43" s="14">
        <f t="shared" ref="L43" si="10">K43*34</f>
        <v>4862</v>
      </c>
    </row>
  </sheetData>
  <mergeCells count="49">
    <mergeCell ref="L36:L37"/>
    <mergeCell ref="A40:C40"/>
    <mergeCell ref="A38:C39"/>
    <mergeCell ref="G36:G37"/>
    <mergeCell ref="H36:H37"/>
    <mergeCell ref="I36:I37"/>
    <mergeCell ref="J36:J37"/>
    <mergeCell ref="K36:K37"/>
    <mergeCell ref="D36:D37"/>
    <mergeCell ref="E36:E37"/>
    <mergeCell ref="F36:F37"/>
    <mergeCell ref="A1:L2"/>
    <mergeCell ref="L32:L33"/>
    <mergeCell ref="L26:L27"/>
    <mergeCell ref="A32:D33"/>
    <mergeCell ref="H32:H33"/>
    <mergeCell ref="I32:I33"/>
    <mergeCell ref="K32:K33"/>
    <mergeCell ref="H26:H27"/>
    <mergeCell ref="I26:I27"/>
    <mergeCell ref="K26:K27"/>
    <mergeCell ref="E3:L3"/>
    <mergeCell ref="E26:E27"/>
    <mergeCell ref="A23:D23"/>
    <mergeCell ref="A3:B17"/>
    <mergeCell ref="A22:D22"/>
    <mergeCell ref="C3:C14"/>
    <mergeCell ref="D3:D4"/>
    <mergeCell ref="C16:C17"/>
    <mergeCell ref="D16:D17"/>
    <mergeCell ref="A21:D21"/>
    <mergeCell ref="A43:D43"/>
    <mergeCell ref="A18:D18"/>
    <mergeCell ref="A19:D19"/>
    <mergeCell ref="A20:D20"/>
    <mergeCell ref="A24:D24"/>
    <mergeCell ref="A25:D25"/>
    <mergeCell ref="A41:D41"/>
    <mergeCell ref="J26:J27"/>
    <mergeCell ref="A36:C37"/>
    <mergeCell ref="A42:D42"/>
    <mergeCell ref="F26:F27"/>
    <mergeCell ref="A29:D29"/>
    <mergeCell ref="A30:D30"/>
    <mergeCell ref="A28:C28"/>
    <mergeCell ref="A31:D31"/>
    <mergeCell ref="A26:D27"/>
    <mergeCell ref="G26:G27"/>
    <mergeCell ref="A34:C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lastPrinted>2018-08-26T08:35:51Z</cp:lastPrinted>
  <dcterms:created xsi:type="dcterms:W3CDTF">2016-08-17T08:00:33Z</dcterms:created>
  <dcterms:modified xsi:type="dcterms:W3CDTF">2018-08-26T08:58:33Z</dcterms:modified>
</cp:coreProperties>
</file>